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filterPrivacy="1" defaultThemeVersion="124226"/>
  <xr:revisionPtr revIDLastSave="0" documentId="8_{B303249A-7F84-4DC5-9B36-ECA079E00420}" xr6:coauthVersionLast="47" xr6:coauthVersionMax="47" xr10:uidLastSave="{00000000-0000-0000-0000-000000000000}"/>
  <bookViews>
    <workbookView xWindow="-120" yWindow="-120" windowWidth="20730" windowHeight="11160" xr2:uid="{00000000-000D-0000-FFFF-FFFF00000000}"/>
  </bookViews>
  <sheets>
    <sheet name="Instructions" sheetId="2" r:id="rId1"/>
    <sheet name="Attachment C" sheetId="1" r:id="rId2"/>
    <sheet name="FTE Details" sheetId="3" r:id="rId3"/>
  </sheet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3" l="1"/>
  <c r="E35" i="3"/>
  <c r="E36" i="3"/>
  <c r="E37" i="3"/>
  <c r="E38" i="3"/>
  <c r="E12" i="3"/>
  <c r="E13" i="3"/>
  <c r="E14" i="3"/>
  <c r="E15" i="3"/>
  <c r="E16" i="3"/>
  <c r="E17" i="3"/>
  <c r="E18" i="3"/>
  <c r="E19" i="3"/>
  <c r="E20" i="3"/>
  <c r="E26" i="3"/>
  <c r="E27" i="3"/>
  <c r="E29" i="3"/>
  <c r="C31" i="1"/>
  <c r="E28" i="3"/>
  <c r="E25" i="3"/>
  <c r="E34" i="3"/>
  <c r="E54" i="3"/>
  <c r="E53" i="3"/>
  <c r="E52" i="3"/>
  <c r="E55" i="3"/>
  <c r="F31" i="1"/>
  <c r="E45" i="3"/>
  <c r="E46" i="3"/>
  <c r="E47" i="3"/>
  <c r="E31" i="1"/>
  <c r="E51" i="3"/>
  <c r="E44" i="3"/>
  <c r="E33" i="3"/>
  <c r="E11" i="3"/>
  <c r="E10" i="3"/>
  <c r="E9" i="3"/>
  <c r="E21" i="3"/>
  <c r="C27" i="1"/>
  <c r="E40" i="3"/>
  <c r="D31" i="1"/>
</calcChain>
</file>

<file path=xl/sharedStrings.xml><?xml version="1.0" encoding="utf-8"?>
<sst xmlns="http://schemas.openxmlformats.org/spreadsheetml/2006/main" count="127" uniqueCount="87">
  <si>
    <t>Indiana Economic Impact Form, Attachment C</t>
  </si>
  <si>
    <t>Instructions</t>
  </si>
  <si>
    <t>2. Line 16: Enter N/A</t>
  </si>
  <si>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</si>
  <si>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</si>
  <si>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</si>
  <si>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</si>
  <si>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</si>
  <si>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</si>
  <si>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</si>
  <si>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</si>
  <si>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</si>
  <si>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</si>
  <si>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</si>
  <si>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</si>
  <si>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</si>
  <si>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</si>
  <si>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</si>
  <si>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</si>
  <si>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</si>
  <si>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</si>
  <si>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</si>
  <si>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t>Subcontractor Company Name:</t>
  </si>
  <si>
    <t>Address/Contact Person/Telephone Number/Tax ID Number:</t>
  </si>
  <si>
    <t>Signature:</t>
  </si>
  <si>
    <t>Name of auththorized official:</t>
  </si>
  <si>
    <t>Title:</t>
  </si>
  <si>
    <t>Date:</t>
  </si>
  <si>
    <t>*Number based on initial contract term</t>
  </si>
  <si>
    <t>PRIME CONTRACTOR COMPANY</t>
  </si>
  <si>
    <t>EMPLOYEE JOB TITLE</t>
  </si>
  <si>
    <t xml:space="preserve">Number of Employees </t>
  </si>
  <si>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</si>
  <si>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</si>
  <si>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</si>
  <si>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</si>
  <si>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</si>
  <si>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</si>
  <si>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</si>
  <si>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</si>
  <si>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</si>
  <si>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</si>
  <si>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r>
      <t xml:space="preserve">Number of Full Time Equivalent (FTE) employees </t>
    </r>
    <r>
      <rPr>
        <sz val="10"/>
        <rFont val="Arial"/>
        <family val="2"/>
      </rPr>
      <t>that are Indiana residents specifically for this proposal or contract:</t>
    </r>
  </si>
  <si>
    <r>
      <t>Affirmation by authorized official:</t>
    </r>
    <r>
      <rPr>
        <sz val="10"/>
        <rFont val="Arial"/>
        <family val="2"/>
      </rPr>
      <t xml:space="preserve">  I affirm under penalties of perjury that the foregoing representations are true to be the best of my knowledge and belief:</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</si>
  <si>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</si>
  <si>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</si>
  <si>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</si>
  <si>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t xml:space="preserve">FTE DETAILS
</t>
    </r>
    <r>
      <rPr>
        <i/>
        <sz val="10"/>
        <rFont val="Arial"/>
        <family val="2"/>
      </rPr>
      <t>Job Titles and Contributing FTE</t>
    </r>
  </si>
  <si>
    <r>
      <rPr>
        <b/>
        <i/>
        <sz val="10"/>
        <rFont val="Arial"/>
        <family val="2"/>
      </rPr>
      <t xml:space="preserve"> - Populate the yellow-shaded cells; with all applicable job titles and the total FTE count. 
 - Respondents may insert additional rows to account for all job titles attributing to the total FTE count.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</si>
  <si>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Arial"/>
        <family val="2"/>
      </rPr>
      <t xml:space="preserve">Number of Employees = </t>
    </r>
    <r>
      <rPr>
        <i/>
        <sz val="10"/>
        <rFont val="Arial"/>
        <family val="2"/>
      </rPr>
      <t>Number of employees working on this State contract.</t>
    </r>
    <r>
      <rPr>
        <b/>
        <i/>
        <sz val="10"/>
        <rFont val="Arial"/>
        <family val="2"/>
      </rPr>
      <t xml:space="preserve">
Duration (In Months) = </t>
    </r>
    <r>
      <rPr>
        <i/>
        <sz val="10"/>
        <rFont val="Arial"/>
        <family val="2"/>
      </rPr>
      <t>Amount of time that the employee(s) will spend on the State contract.</t>
    </r>
    <r>
      <rPr>
        <b/>
        <i/>
        <sz val="10"/>
        <rFont val="Arial"/>
        <family val="2"/>
      </rPr>
      <t xml:space="preserve">
Time Spent (Percentage) = </t>
    </r>
    <r>
      <rPr>
        <i/>
        <sz val="10"/>
        <rFont val="Arial"/>
        <family val="2"/>
      </rPr>
      <t>Percentage of time the employee(s) will be working on the contract.</t>
    </r>
    <r>
      <rPr>
        <b/>
        <sz val="10"/>
        <rFont val="Arial"/>
        <family val="2"/>
      </rPr>
      <t xml:space="preserve">
</t>
    </r>
  </si>
  <si>
    <r>
      <t>Duration of Initial Contract Term</t>
    </r>
    <r>
      <rPr>
        <b/>
        <i/>
        <sz val="10"/>
        <rFont val="Arial"/>
        <family val="2"/>
      </rPr>
      <t xml:space="preserve"> (In Months)</t>
    </r>
  </si>
  <si>
    <r>
      <t xml:space="preserve">Duration </t>
    </r>
    <r>
      <rPr>
        <b/>
        <i/>
        <sz val="10"/>
        <rFont val="Arial"/>
        <family val="2"/>
      </rPr>
      <t>(In Months)</t>
    </r>
  </si>
  <si>
    <t>Onpoint Health Data</t>
  </si>
  <si>
    <t>01-0349706</t>
  </si>
  <si>
    <t xml:space="preserve">Not Applicable </t>
  </si>
  <si>
    <t>Portland, ME</t>
  </si>
  <si>
    <t>Briljent, LLC</t>
  </si>
  <si>
    <t>RocketBuild LLC dba Haystack Consulting</t>
  </si>
  <si>
    <t>Haystack Consulting</t>
  </si>
  <si>
    <t>Vespa Group, LLC</t>
  </si>
  <si>
    <t xml:space="preserve">Account Management Lead </t>
  </si>
  <si>
    <t xml:space="preserve">Data Operations Lead </t>
  </si>
  <si>
    <t xml:space="preserve">Data Operations Analyst </t>
  </si>
  <si>
    <t xml:space="preserve">Health Analytics Lead </t>
  </si>
  <si>
    <t xml:space="preserve">Health Data Analyst </t>
  </si>
  <si>
    <t>Health IT Project Manager</t>
  </si>
  <si>
    <t>Health IT Analyst</t>
  </si>
  <si>
    <t>Health IT Consultant</t>
  </si>
  <si>
    <t>Product Manager</t>
  </si>
  <si>
    <t>Web Developer</t>
  </si>
  <si>
    <t>Technical Project Manager</t>
  </si>
  <si>
    <t>UX/UI Designer</t>
  </si>
  <si>
    <t>QA Engineer</t>
  </si>
  <si>
    <t>Data Architect</t>
  </si>
  <si>
    <t>Data Report Developer</t>
  </si>
  <si>
    <t>Technical Infrastructure Engineer</t>
  </si>
  <si>
    <t>Systems Development Engineer</t>
  </si>
  <si>
    <t>Privacy Officer</t>
  </si>
  <si>
    <t>Analytic Engineer</t>
  </si>
  <si>
    <t>James Harrison</t>
  </si>
  <si>
    <t>President and CEO</t>
  </si>
  <si>
    <t>75 Washington Avenue, Suite 1E / Portland / ME / 04101</t>
  </si>
  <si>
    <t>(207) 623-2555 / Not Applicable / https://www.onpointhealthdata.org</t>
  </si>
  <si>
    <t>Maine / USA</t>
  </si>
  <si>
    <t>7615 West Jefferson Boulevard; Fort Wayne, IN 46804 /
Nick Blake /
(312) 520-5526 / 
35-2046588</t>
  </si>
  <si>
    <t>735 Shelby Street, Suite 35; Indianapolis, IN  46203 / 
Christopher Overstreet /
(317) 402-8388 /
47-1515780</t>
  </si>
  <si>
    <t>201 N. Illinois Street,
South Tower, Suite 1600; Indianapolis, IN 46204 /
Tony Vespa /
(410) 533-6247 /
46-4438676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</si>
</sst>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4" x14ac:knownFonts="1">
    <font>
      <sz val="10"/>
      <name val="Arial"/>
    </font>
    <font>
      <sz val="10"/>
      <name val="Arial"/>
      <family val="2"/>
    </font>
    <font>
      <sz val="10"/>
      <name val="Times New Roman"/>
      <family val="1"/>
    </font>
    <font>
      <b/>
      <sz val="10"/>
      <name val="Arial"/>
      <family val="2"/>
    </font>
    <font>
      <i/>
      <sz val="12"/>
      <name val="Arial"/>
      <family val="2"/>
    </font>
    <font>
      <b/>
      <u/>
      <sz val="10"/>
      <name val="Arial"/>
      <family val="2"/>
    </font>
    <font>
      <b/>
      <sz val="12"/>
      <name val="Arial"/>
      <family val="2"/>
    </font>
    <font>
      <b/>
      <i/>
      <u/>
      <sz val="11"/>
      <name val="Arial"/>
      <family val="2"/>
    </font>
    <font>
      <i/>
      <sz val="10"/>
      <name val="Arial"/>
      <family val="2"/>
    </font>
    <font>
      <b/>
      <i/>
      <sz val="10"/>
      <name val="Arial"/>
      <family val="2"/>
    </font>
    <font>
      <u/>
      <sz val="10"/>
      <name val="Arial"/>
      <family val="2"/>
    </font>
    <font>
      <b/>
      <sz val="10"/>
      <color rgb="FF000000"/>
      <name val="Arial"/>
      <family val="2"/>
    </font>
    <font>
      <b/>
      <i/>
      <u/>
      <sz val="10"/>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6" tint="0.59999389629810485"/>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92">
    <xf numFmtId="0" fontId="0" fillId="0" borderId="0" xfId="0"/>
    <xf numFmtId="0" fontId="2" fillId="0" borderId="0" xfId="0" applyFont="1"/>
    <xf numFmtId="0" fontId="2" fillId="0" borderId="0" xfId="0" applyFont="1" applyAlignment="1">
      <alignment vertical="center" wrapText="1"/>
    </xf>
    <xf numFmtId="0" fontId="1" fillId="0" borderId="0" xfId="0" applyNumberFormat="1" applyFont="1" applyAlignment="1">
      <alignment wrapText="1"/>
    </xf>
    <xf numFmtId="0" fontId="1" fillId="0" borderId="0" xfId="0" applyFont="1"/>
    <xf numFmtId="0" fontId="3" fillId="0" borderId="0" xfId="0" applyNumberFormat="1" applyFont="1" applyAlignment="1">
      <alignment vertical="top"/>
    </xf>
    <xf numFmtId="0" fontId="3" fillId="0" borderId="1" xfId="0" applyFont="1" applyBorder="1" applyAlignment="1">
      <alignment vertical="top" wrapText="1"/>
    </xf>
    <xf numFmtId="0" fontId="3" fillId="0" borderId="4" xfId="0" applyFont="1" applyBorder="1" applyAlignment="1">
      <alignment vertical="top" wrapText="1"/>
    </xf>
    <xf numFmtId="0" fontId="4" fillId="0" borderId="0" xfId="0" applyFont="1" applyAlignment="1">
      <alignment horizontal="left" vertical="center"/>
    </xf>
    <xf numFmtId="0" fontId="3" fillId="0" borderId="7" xfId="0" applyFont="1" applyBorder="1" applyAlignment="1">
      <alignment vertical="top" wrapText="1"/>
    </xf>
    <xf numFmtId="0" fontId="5" fillId="0" borderId="0" xfId="0" applyFont="1" applyBorder="1" applyAlignment="1">
      <alignment wrapText="1"/>
    </xf>
    <xf numFmtId="0" fontId="1" fillId="0" borderId="0" xfId="0" applyFont="1" applyBorder="1"/>
    <xf numFmtId="0" fontId="3" fillId="0" borderId="0" xfId="0" applyNumberFormat="1" applyFont="1" applyAlignment="1">
      <alignment horizontal="center" vertical="top"/>
    </xf>
    <xf numFmtId="0" fontId="5" fillId="0" borderId="1" xfId="0" applyFont="1" applyBorder="1" applyAlignment="1">
      <alignment horizontal="left" vertical="top" wrapText="1"/>
    </xf>
    <xf numFmtId="0" fontId="1" fillId="0" borderId="3" xfId="0" applyFont="1" applyBorder="1" applyAlignment="1">
      <alignment vertical="top"/>
    </xf>
    <xf numFmtId="0" fontId="5" fillId="0" borderId="7" xfId="0" applyFont="1" applyBorder="1" applyAlignment="1">
      <alignment horizontal="left" vertical="top" wrapText="1"/>
    </xf>
    <xf numFmtId="2" fontId="1" fillId="2" borderId="9" xfId="0" applyNumberFormat="1" applyFont="1" applyFill="1" applyBorder="1" applyAlignment="1">
      <alignment vertical="top"/>
    </xf>
    <xf numFmtId="0" fontId="1" fillId="0" borderId="0" xfId="0" applyFont="1" applyAlignment="1">
      <alignment horizontal="left" vertical="top" wrapText="1"/>
    </xf>
    <xf numFmtId="0" fontId="1" fillId="0" borderId="2" xfId="0" applyFont="1" applyBorder="1" applyAlignment="1">
      <alignment vertical="top"/>
    </xf>
    <xf numFmtId="0" fontId="1" fillId="0" borderId="2" xfId="0" applyFont="1" applyBorder="1" applyAlignment="1">
      <alignment vertical="top" wrapText="1"/>
    </xf>
    <xf numFmtId="0" fontId="1" fillId="0" borderId="4" xfId="0" applyFont="1" applyBorder="1" applyAlignment="1">
      <alignment horizontal="left" vertical="top" wrapText="1"/>
    </xf>
    <xf numFmtId="0" fontId="1" fillId="0" borderId="5" xfId="0" applyFont="1" applyBorder="1" applyAlignment="1">
      <alignment vertical="top" wrapText="1"/>
    </xf>
    <xf numFmtId="0" fontId="1" fillId="0" borderId="6" xfId="0" applyFont="1" applyBorder="1" applyAlignment="1">
      <alignment vertical="top"/>
    </xf>
    <xf numFmtId="2" fontId="1" fillId="2" borderId="10" xfId="0" applyNumberFormat="1" applyFont="1" applyFill="1" applyBorder="1" applyAlignment="1">
      <alignment vertical="top"/>
    </xf>
    <xf numFmtId="2" fontId="1" fillId="2" borderId="10" xfId="0" applyNumberFormat="1" applyFont="1" applyFill="1" applyBorder="1" applyAlignment="1">
      <alignment vertical="top" wrapText="1"/>
    </xf>
    <xf numFmtId="0" fontId="3" fillId="0" borderId="0" xfId="0" applyNumberFormat="1"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vertical="top" wrapText="1"/>
    </xf>
    <xf numFmtId="0" fontId="3" fillId="0" borderId="0" xfId="0" applyNumberFormat="1" applyFont="1"/>
    <xf numFmtId="0" fontId="1" fillId="0" borderId="4" xfId="0" applyFont="1" applyBorder="1"/>
    <xf numFmtId="0" fontId="1" fillId="0" borderId="7" xfId="0" applyFont="1" applyBorder="1"/>
    <xf numFmtId="0" fontId="1" fillId="0" borderId="0" xfId="0" applyNumberFormat="1" applyFont="1"/>
    <xf numFmtId="0" fontId="6" fillId="0" borderId="8" xfId="0" applyFont="1" applyBorder="1" applyAlignment="1">
      <alignment vertical="center" wrapText="1"/>
    </xf>
    <xf numFmtId="0" fontId="7" fillId="0" borderId="0" xfId="0" applyFont="1" applyAlignment="1">
      <alignment wrapText="1"/>
    </xf>
    <xf numFmtId="0" fontId="1" fillId="0" borderId="0" xfId="0" applyFont="1" applyAlignment="1">
      <alignment vertical="top" wrapText="1"/>
    </xf>
    <xf numFmtId="0" fontId="3" fillId="0" borderId="0" xfId="0" applyFont="1" applyAlignment="1">
      <alignment vertical="top" wrapText="1"/>
    </xf>
    <xf numFmtId="0" fontId="1" fillId="0" borderId="0" xfId="0" applyFont="1" applyAlignment="1">
      <alignment vertical="center" wrapText="1"/>
    </xf>
    <xf numFmtId="0" fontId="3" fillId="0" borderId="5" xfId="0" applyFont="1" applyBorder="1"/>
    <xf numFmtId="0" fontId="11" fillId="0" borderId="5" xfId="0" applyFont="1" applyFill="1" applyBorder="1" applyAlignment="1">
      <alignment horizontal="center"/>
    </xf>
    <xf numFmtId="0" fontId="8" fillId="0" borderId="0" xfId="0" applyFont="1"/>
    <xf numFmtId="0" fontId="12" fillId="0" borderId="5" xfId="0" applyFont="1" applyBorder="1"/>
    <xf numFmtId="0" fontId="1" fillId="0" borderId="5" xfId="0" applyFont="1" applyBorder="1"/>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0" borderId="0" xfId="0" applyFont="1" applyAlignment="1">
      <alignment horizontal="center"/>
    </xf>
    <xf numFmtId="0" fontId="13" fillId="0" borderId="5" xfId="0" applyFont="1" applyBorder="1" applyAlignment="1">
      <alignment horizontal="center"/>
    </xf>
    <xf numFmtId="9" fontId="13" fillId="0" borderId="5" xfId="1" applyFont="1" applyBorder="1" applyAlignment="1">
      <alignment horizontal="center"/>
    </xf>
    <xf numFmtId="2" fontId="13" fillId="0" borderId="5" xfId="0" applyNumberFormat="1" applyFont="1" applyBorder="1" applyAlignment="1">
      <alignment horizontal="center"/>
    </xf>
    <xf numFmtId="0" fontId="13" fillId="0" borderId="5" xfId="0" applyFont="1" applyFill="1" applyBorder="1" applyAlignment="1">
      <alignment horizontal="center"/>
    </xf>
    <xf numFmtId="9" fontId="13" fillId="0" borderId="5" xfId="1" applyFont="1" applyFill="1" applyBorder="1" applyAlignment="1">
      <alignment horizontal="center"/>
    </xf>
    <xf numFmtId="0" fontId="1" fillId="3" borderId="5" xfId="0" applyFont="1" applyFill="1" applyBorder="1" applyAlignment="1">
      <alignment horizontal="center"/>
    </xf>
    <xf numFmtId="10" fontId="1" fillId="3" borderId="5" xfId="0" applyNumberFormat="1" applyFont="1" applyFill="1" applyBorder="1" applyAlignment="1">
      <alignment horizontal="center"/>
    </xf>
    <xf numFmtId="2" fontId="3" fillId="3" borderId="5" xfId="0" applyNumberFormat="1" applyFont="1" applyFill="1" applyBorder="1" applyAlignment="1">
      <alignment horizontal="center"/>
    </xf>
    <xf numFmtId="0" fontId="3" fillId="0" borderId="5" xfId="0" applyFont="1" applyBorder="1" applyAlignment="1">
      <alignment horizontal="right"/>
    </xf>
    <xf numFmtId="2" fontId="3" fillId="0" borderId="5" xfId="0" applyNumberFormat="1" applyFont="1" applyBorder="1"/>
    <xf numFmtId="0" fontId="3" fillId="0" borderId="0" xfId="0" applyFont="1"/>
    <xf numFmtId="0" fontId="8" fillId="3" borderId="5" xfId="0" applyFont="1" applyFill="1" applyBorder="1"/>
    <xf numFmtId="9" fontId="1" fillId="3" borderId="5" xfId="1" applyFont="1" applyFill="1" applyBorder="1" applyAlignment="1">
      <alignment horizontal="center"/>
    </xf>
    <xf numFmtId="0" fontId="3" fillId="2" borderId="5" xfId="0" applyFont="1" applyFill="1" applyBorder="1" applyAlignment="1">
      <alignment horizontal="center"/>
    </xf>
    <xf numFmtId="14" fontId="1" fillId="0" borderId="10" xfId="0" applyNumberFormat="1" applyFont="1" applyBorder="1" applyAlignment="1">
      <alignment horizontal="left"/>
    </xf>
    <xf numFmtId="0" fontId="1" fillId="0" borderId="10" xfId="0" applyFont="1" applyBorder="1" applyAlignment="1">
      <alignment horizontal="left"/>
    </xf>
    <xf numFmtId="0" fontId="1" fillId="0" borderId="9" xfId="0" applyFont="1" applyBorder="1" applyAlignment="1">
      <alignment horizontal="left"/>
    </xf>
    <xf numFmtId="0" fontId="1" fillId="0" borderId="5" xfId="0" applyFont="1" applyBorder="1" applyAlignment="1">
      <alignment vertical="top"/>
    </xf>
    <xf numFmtId="0" fontId="1" fillId="0" borderId="6" xfId="0" applyFont="1" applyBorder="1" applyAlignment="1">
      <alignment vertical="top"/>
    </xf>
    <xf numFmtId="0" fontId="1" fillId="0" borderId="5" xfId="0" applyFont="1" applyBorder="1" applyAlignment="1">
      <alignment horizontal="left" vertical="top"/>
    </xf>
    <xf numFmtId="0" fontId="1" fillId="0" borderId="6" xfId="0" applyFont="1" applyBorder="1" applyAlignment="1">
      <alignment horizontal="left" vertical="top"/>
    </xf>
    <xf numFmtId="6" fontId="1" fillId="0" borderId="5" xfId="0" applyNumberFormat="1" applyFont="1" applyFill="1" applyBorder="1" applyAlignment="1">
      <alignment horizontal="left" vertical="top"/>
    </xf>
    <xf numFmtId="0" fontId="1" fillId="0" borderId="5" xfId="0" applyFont="1" applyFill="1" applyBorder="1" applyAlignment="1">
      <alignment horizontal="left" vertical="top"/>
    </xf>
    <xf numFmtId="0" fontId="1" fillId="0" borderId="6" xfId="0" applyFont="1" applyFill="1" applyBorder="1" applyAlignment="1">
      <alignment horizontal="left" vertical="top"/>
    </xf>
    <xf numFmtId="6" fontId="1" fillId="4" borderId="5" xfId="0" applyNumberFormat="1" applyFont="1" applyFill="1" applyBorder="1" applyAlignment="1">
      <alignment horizontal="left" vertical="top"/>
    </xf>
    <xf numFmtId="0" fontId="1" fillId="4" borderId="5" xfId="0" applyFont="1" applyFill="1" applyBorder="1" applyAlignment="1">
      <alignment horizontal="left" vertical="top"/>
    </xf>
    <xf numFmtId="0" fontId="1" fillId="4" borderId="6" xfId="0" applyFont="1" applyFill="1" applyBorder="1" applyAlignment="1">
      <alignment horizontal="left" vertical="top"/>
    </xf>
    <xf numFmtId="0" fontId="5" fillId="0" borderId="0" xfId="0" applyFont="1" applyBorder="1" applyAlignment="1">
      <alignment wrapText="1"/>
    </xf>
    <xf numFmtId="0" fontId="1" fillId="0" borderId="0" xfId="0" applyFont="1" applyBorder="1" applyAlignment="1"/>
    <xf numFmtId="0" fontId="5" fillId="0" borderId="1" xfId="0" applyFont="1" applyFill="1" applyBorder="1" applyAlignment="1">
      <alignment vertical="top" wrapText="1"/>
    </xf>
    <xf numFmtId="0" fontId="1" fillId="0" borderId="2" xfId="0" applyFont="1" applyBorder="1" applyAlignment="1">
      <alignment vertical="top"/>
    </xf>
    <xf numFmtId="0" fontId="1" fillId="0" borderId="3" xfId="0" applyFont="1" applyBorder="1" applyAlignment="1">
      <alignment vertical="top"/>
    </xf>
    <xf numFmtId="0" fontId="1" fillId="0" borderId="5" xfId="0" applyFont="1" applyFill="1" applyBorder="1" applyAlignment="1"/>
    <xf numFmtId="0" fontId="1" fillId="0" borderId="6" xfId="0" applyFont="1" applyFill="1" applyBorder="1" applyAlignment="1"/>
    <xf numFmtId="0" fontId="1" fillId="0" borderId="5" xfId="0" applyFont="1" applyBorder="1" applyAlignment="1"/>
    <xf numFmtId="0" fontId="1" fillId="0" borderId="6" xfId="0" applyFont="1" applyBorder="1" applyAlignment="1"/>
    <xf numFmtId="0" fontId="1" fillId="0" borderId="0" xfId="0" applyFont="1" applyAlignment="1">
      <alignment horizontal="left" vertical="center" wrapText="1"/>
    </xf>
    <xf numFmtId="0" fontId="1" fillId="0" borderId="0" xfId="0" applyNumberFormat="1" applyFont="1" applyAlignment="1"/>
    <xf numFmtId="0" fontId="1" fillId="0" borderId="0" xfId="0" applyFont="1" applyAlignment="1"/>
    <xf numFmtId="0" fontId="3" fillId="0" borderId="11" xfId="0" applyFont="1" applyBorder="1" applyAlignment="1">
      <alignment horizontal="left" vertical="center" wrapText="1"/>
    </xf>
    <xf numFmtId="0" fontId="3" fillId="0" borderId="8" xfId="0" applyFont="1" applyBorder="1" applyAlignment="1">
      <alignment horizontal="left" vertical="center" wrapText="1"/>
    </xf>
    <xf numFmtId="0" fontId="3" fillId="0" borderId="12"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cellXfs>
  <cellStyles count="2">
    <cellStyle name="Normal" xfId="0" builtinId="0"/>
    <cellStyle name="Percent" xfId="1" builtinId="5"/>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152400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1</xdr:col>
      <xdr:colOff>1711493</xdr:colOff>
      <xdr:row>32</xdr:row>
      <xdr:rowOff>185988</xdr:rowOff>
    </xdr:from>
    <xdr:to>
      <xdr:col>3</xdr:col>
      <xdr:colOff>115302</xdr:colOff>
      <xdr:row>34</xdr:row>
      <xdr:rowOff>79410</xdr:rowOff>
    </xdr:to>
    <xdr:pic>
      <xdr:nvPicPr>
        <xdr:cNvPr id="3" name="Picture 2">
          <a:extLst>
            <a:ext uri="{FF2B5EF4-FFF2-40B4-BE49-F238E27FC236}">
              <a16:creationId xmlns:a16="http://schemas.microsoft.com/office/drawing/2014/main" id="{03C7E760-5EDD-478C-8F3E-877DA45E8CE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22046" y="13079830"/>
          <a:ext cx="1386638" cy="3696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showGridLines="0" tabSelected="1" zoomScaleNormal="100" workbookViewId="0"/>
  </sheetViews>
  <sheetFormatPr defaultColWidth="9.140625" defaultRowHeight="12.75" x14ac:dyDescent="0.2"/>
  <cols>
    <col min="1" max="1" width="4.5703125" style="1" customWidth="1"/>
    <col min="2" max="2" width="98.140625" style="2" customWidth="1"/>
    <col min="3" max="16384" width="9.140625" style="1"/>
  </cols>
  <sheetData>
    <row r="1" spans="1:2" ht="15.75" x14ac:dyDescent="0.2">
      <c r="A1" s="4"/>
      <c r="B1" s="32" t="s">
        <v>0</v>
      </c>
    </row>
    <row r="2" spans="1:2" ht="19.5" customHeight="1" x14ac:dyDescent="0.2">
      <c r="A2" s="4"/>
      <c r="B2" s="33" t="s">
        <v>1</v>
      </c>
    </row>
    <row r="3" spans="1:2" ht="66.95" customHeight="1" x14ac:dyDescent="0.2">
      <c r="A3" s="4"/>
      <c r="B3" s="34" t="s">
        <v>44</v>
      </c>
    </row>
    <row r="4" spans="1:2" ht="16.5" customHeight="1" x14ac:dyDescent="0.2">
      <c r="A4" s="4"/>
      <c r="B4" s="35" t="s">
        <v>2</v>
      </c>
    </row>
    <row r="5" spans="1:2" ht="81" customHeight="1" x14ac:dyDescent="0.2">
      <c r="A5" s="4"/>
      <c r="B5" s="34" t="s">
        <v>45</v>
      </c>
    </row>
    <row r="6" spans="1:2" ht="127.5" x14ac:dyDescent="0.2">
      <c r="A6" s="4"/>
      <c r="B6" s="36" t="s">
        <v>46</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zoomScaleNormal="100" workbookViewId="0"/>
  </sheetViews>
  <sheetFormatPr defaultColWidth="9.140625" defaultRowHeight="12.75" x14ac:dyDescent="0.2"/>
  <cols>
    <col min="1" max="1" width="3.140625" style="31" customWidth="1"/>
    <col min="2" max="2" width="26.28515625" style="4" bestFit="1" customWidth="1"/>
    <col min="3" max="3" width="18.42578125" style="4" customWidth="1"/>
    <col min="4" max="4" width="18.7109375" style="4" customWidth="1"/>
    <col min="5" max="5" width="18.28515625" style="4" customWidth="1"/>
    <col min="6" max="6" width="18.7109375" style="4" customWidth="1"/>
    <col min="7" max="7" width="17.85546875" style="4" customWidth="1"/>
    <col min="8" max="16384" width="9.140625" style="4"/>
  </cols>
  <sheetData>
    <row r="6" spans="1:6" ht="26.25" customHeight="1" x14ac:dyDescent="0.2">
      <c r="A6" s="3"/>
      <c r="B6" s="81" t="s">
        <v>3</v>
      </c>
      <c r="C6" s="81"/>
      <c r="D6" s="81"/>
      <c r="E6" s="81"/>
      <c r="F6" s="81"/>
    </row>
    <row r="7" spans="1:6" ht="13.5" thickBot="1" x14ac:dyDescent="0.25">
      <c r="A7" s="82"/>
      <c r="B7" s="83"/>
      <c r="C7" s="83"/>
      <c r="D7" s="83"/>
      <c r="E7" s="83"/>
      <c r="F7" s="83"/>
    </row>
    <row r="8" spans="1:6" x14ac:dyDescent="0.2">
      <c r="A8" s="5">
        <v>1</v>
      </c>
      <c r="B8" s="6" t="s">
        <v>4</v>
      </c>
      <c r="C8" s="75" t="s">
        <v>52</v>
      </c>
      <c r="D8" s="75"/>
      <c r="E8" s="75"/>
      <c r="F8" s="76"/>
    </row>
    <row r="9" spans="1:6" ht="12.75" customHeight="1" x14ac:dyDescent="0.2">
      <c r="A9" s="5">
        <v>2</v>
      </c>
      <c r="B9" s="7" t="s">
        <v>5</v>
      </c>
      <c r="C9" s="62" t="s">
        <v>81</v>
      </c>
      <c r="D9" s="62"/>
      <c r="E9" s="62"/>
      <c r="F9" s="63"/>
    </row>
    <row r="10" spans="1:6" ht="12.75" customHeight="1" x14ac:dyDescent="0.2">
      <c r="A10" s="5">
        <v>3</v>
      </c>
      <c r="B10" s="7" t="s">
        <v>6</v>
      </c>
      <c r="C10" s="62" t="s">
        <v>82</v>
      </c>
      <c r="D10" s="62"/>
      <c r="E10" s="62"/>
      <c r="F10" s="63"/>
    </row>
    <row r="11" spans="1:6" ht="25.5" x14ac:dyDescent="0.2">
      <c r="A11" s="5">
        <v>4</v>
      </c>
      <c r="B11" s="7" t="s">
        <v>7</v>
      </c>
      <c r="C11" s="62" t="s">
        <v>53</v>
      </c>
      <c r="D11" s="62"/>
      <c r="E11" s="62"/>
      <c r="F11" s="63"/>
    </row>
    <row r="12" spans="1:6" ht="25.5" x14ac:dyDescent="0.2">
      <c r="A12" s="5">
        <v>5</v>
      </c>
      <c r="B12" s="7" t="s">
        <v>8</v>
      </c>
      <c r="C12" s="62" t="s">
        <v>83</v>
      </c>
      <c r="D12" s="62"/>
      <c r="E12" s="62"/>
      <c r="F12" s="63"/>
    </row>
    <row r="13" spans="1:6" ht="38.25" x14ac:dyDescent="0.2">
      <c r="A13" s="5">
        <v>6</v>
      </c>
      <c r="B13" s="7" t="s">
        <v>9</v>
      </c>
      <c r="C13" s="62" t="s">
        <v>55</v>
      </c>
      <c r="D13" s="62"/>
      <c r="E13" s="62"/>
      <c r="F13" s="63"/>
    </row>
    <row r="14" spans="1:6" ht="38.25" x14ac:dyDescent="0.2">
      <c r="A14" s="5">
        <v>7</v>
      </c>
      <c r="B14" s="7" t="s">
        <v>10</v>
      </c>
      <c r="C14" s="62" t="s">
        <v>54</v>
      </c>
      <c r="D14" s="62"/>
      <c r="E14" s="62"/>
      <c r="F14" s="63"/>
    </row>
    <row r="15" spans="1:6" ht="38.25" x14ac:dyDescent="0.2">
      <c r="A15" s="5">
        <v>8</v>
      </c>
      <c r="B15" s="7" t="s">
        <v>11</v>
      </c>
      <c r="C15" s="62" t="s">
        <v>54</v>
      </c>
      <c r="D15" s="62"/>
      <c r="E15" s="62"/>
      <c r="F15" s="63"/>
    </row>
    <row r="16" spans="1:6" ht="25.5" x14ac:dyDescent="0.2">
      <c r="A16" s="5">
        <v>9</v>
      </c>
      <c r="B16" s="7" t="s">
        <v>12</v>
      </c>
      <c r="C16" s="62" t="s">
        <v>54</v>
      </c>
      <c r="D16" s="62"/>
      <c r="E16" s="62"/>
      <c r="F16" s="63"/>
    </row>
    <row r="17" spans="1:7" ht="38.25" x14ac:dyDescent="0.2">
      <c r="A17" s="5">
        <v>10</v>
      </c>
      <c r="B17" s="7" t="s">
        <v>13</v>
      </c>
      <c r="C17" s="62" t="s">
        <v>54</v>
      </c>
      <c r="D17" s="62"/>
      <c r="E17" s="62"/>
      <c r="F17" s="63"/>
    </row>
    <row r="18" spans="1:7" ht="25.5" x14ac:dyDescent="0.2">
      <c r="A18" s="5">
        <v>11</v>
      </c>
      <c r="B18" s="7" t="s">
        <v>14</v>
      </c>
      <c r="C18" s="62" t="s">
        <v>54</v>
      </c>
      <c r="D18" s="62"/>
      <c r="E18" s="62"/>
      <c r="F18" s="63"/>
    </row>
    <row r="19" spans="1:7" ht="51" x14ac:dyDescent="0.2">
      <c r="A19" s="5">
        <v>12</v>
      </c>
      <c r="B19" s="7" t="s">
        <v>15</v>
      </c>
      <c r="C19" s="62" t="s">
        <v>54</v>
      </c>
      <c r="D19" s="62"/>
      <c r="E19" s="62"/>
      <c r="F19" s="63"/>
    </row>
    <row r="20" spans="1:7" ht="51" x14ac:dyDescent="0.2">
      <c r="A20" s="5">
        <v>13</v>
      </c>
      <c r="B20" s="7" t="s">
        <v>16</v>
      </c>
      <c r="C20" s="64">
        <v>50</v>
      </c>
      <c r="D20" s="64"/>
      <c r="E20" s="64"/>
      <c r="F20" s="65"/>
    </row>
    <row r="21" spans="1:7" ht="63.75" x14ac:dyDescent="0.2">
      <c r="A21" s="5">
        <v>14</v>
      </c>
      <c r="B21" s="7" t="s">
        <v>17</v>
      </c>
      <c r="C21" s="62" t="s">
        <v>54</v>
      </c>
      <c r="D21" s="62"/>
      <c r="E21" s="62"/>
      <c r="F21" s="63"/>
    </row>
    <row r="22" spans="1:7" ht="63.75" x14ac:dyDescent="0.2">
      <c r="A22" s="5">
        <v>15</v>
      </c>
      <c r="B22" s="7" t="s">
        <v>18</v>
      </c>
      <c r="C22" s="66">
        <v>5832932</v>
      </c>
      <c r="D22" s="67"/>
      <c r="E22" s="67"/>
      <c r="F22" s="68"/>
      <c r="G22" s="8"/>
    </row>
    <row r="23" spans="1:7" ht="39" thickBot="1" x14ac:dyDescent="0.25">
      <c r="A23" s="5">
        <v>16</v>
      </c>
      <c r="B23" s="9" t="s">
        <v>19</v>
      </c>
      <c r="C23" s="69">
        <v>13947150.789999999</v>
      </c>
      <c r="D23" s="70"/>
      <c r="E23" s="70"/>
      <c r="F23" s="71"/>
    </row>
    <row r="24" spans="1:7" x14ac:dyDescent="0.2">
      <c r="A24" s="5"/>
      <c r="B24" s="10"/>
      <c r="C24" s="11"/>
      <c r="D24" s="11"/>
      <c r="E24" s="11"/>
      <c r="F24" s="11"/>
    </row>
    <row r="25" spans="1:7" ht="28.5" customHeight="1" thickBot="1" x14ac:dyDescent="0.25">
      <c r="A25" s="5"/>
      <c r="B25" s="72" t="s">
        <v>20</v>
      </c>
      <c r="C25" s="73"/>
    </row>
    <row r="26" spans="1:7" ht="25.5" x14ac:dyDescent="0.2">
      <c r="A26" s="12">
        <v>17</v>
      </c>
      <c r="B26" s="13" t="s">
        <v>21</v>
      </c>
      <c r="C26" s="14" t="s">
        <v>52</v>
      </c>
    </row>
    <row r="27" spans="1:7" ht="64.5" thickBot="1" x14ac:dyDescent="0.25">
      <c r="A27" s="12">
        <v>18</v>
      </c>
      <c r="B27" s="15" t="s">
        <v>42</v>
      </c>
      <c r="C27" s="16">
        <f>'FTE Details'!E21</f>
        <v>0</v>
      </c>
    </row>
    <row r="28" spans="1:7" ht="13.5" thickBot="1" x14ac:dyDescent="0.25">
      <c r="A28" s="12"/>
      <c r="B28" s="17"/>
    </row>
    <row r="29" spans="1:7" ht="25.5" x14ac:dyDescent="0.2">
      <c r="A29" s="12">
        <v>19</v>
      </c>
      <c r="B29" s="13" t="s">
        <v>22</v>
      </c>
      <c r="C29" s="18" t="s">
        <v>56</v>
      </c>
      <c r="D29" s="19" t="s">
        <v>57</v>
      </c>
      <c r="E29" s="18" t="s">
        <v>59</v>
      </c>
      <c r="F29" s="14"/>
    </row>
    <row r="30" spans="1:7" ht="102" x14ac:dyDescent="0.2">
      <c r="A30" s="12">
        <v>20</v>
      </c>
      <c r="B30" s="20" t="s">
        <v>23</v>
      </c>
      <c r="C30" s="21" t="s">
        <v>84</v>
      </c>
      <c r="D30" s="21" t="s">
        <v>85</v>
      </c>
      <c r="E30" s="21" t="s">
        <v>86</v>
      </c>
      <c r="F30" s="22"/>
    </row>
    <row r="31" spans="1:7" ht="64.5" thickBot="1" x14ac:dyDescent="0.25">
      <c r="A31" s="12">
        <v>21</v>
      </c>
      <c r="B31" s="15" t="s">
        <v>42</v>
      </c>
      <c r="C31" s="23">
        <f>'FTE Details'!E29</f>
        <v>0.625</v>
      </c>
      <c r="D31" s="24">
        <f>'FTE Details'!E40</f>
        <v>0.5</v>
      </c>
      <c r="E31" s="23">
        <f>'FTE Details'!E47</f>
        <v>0.18000000000000002</v>
      </c>
      <c r="F31" s="16">
        <f>'FTE Details'!E55</f>
        <v>0</v>
      </c>
    </row>
    <row r="32" spans="1:7" s="11" customFormat="1" ht="13.5" thickBot="1" x14ac:dyDescent="0.25">
      <c r="A32" s="25"/>
      <c r="B32" s="10"/>
      <c r="C32" s="26"/>
      <c r="D32" s="27"/>
      <c r="E32" s="26"/>
      <c r="F32" s="26"/>
    </row>
    <row r="33" spans="1:6" ht="24.75" customHeight="1" x14ac:dyDescent="0.2">
      <c r="A33" s="12">
        <v>22</v>
      </c>
      <c r="B33" s="74" t="s">
        <v>43</v>
      </c>
      <c r="C33" s="75"/>
      <c r="D33" s="75"/>
      <c r="E33" s="75"/>
      <c r="F33" s="76"/>
    </row>
    <row r="34" spans="1:6" x14ac:dyDescent="0.2">
      <c r="A34" s="28"/>
      <c r="B34" s="29" t="s">
        <v>24</v>
      </c>
      <c r="C34" s="77"/>
      <c r="D34" s="77"/>
      <c r="E34" s="77"/>
      <c r="F34" s="78"/>
    </row>
    <row r="35" spans="1:6" x14ac:dyDescent="0.2">
      <c r="A35" s="28"/>
      <c r="B35" s="29" t="s">
        <v>25</v>
      </c>
      <c r="C35" s="79" t="s">
        <v>79</v>
      </c>
      <c r="D35" s="79"/>
      <c r="E35" s="79"/>
      <c r="F35" s="80"/>
    </row>
    <row r="36" spans="1:6" x14ac:dyDescent="0.2">
      <c r="A36" s="28"/>
      <c r="B36" s="29" t="s">
        <v>26</v>
      </c>
      <c r="C36" s="79" t="s">
        <v>80</v>
      </c>
      <c r="D36" s="79"/>
      <c r="E36" s="79"/>
      <c r="F36" s="80"/>
    </row>
    <row r="37" spans="1:6" ht="13.5" thickBot="1" x14ac:dyDescent="0.25">
      <c r="A37" s="28"/>
      <c r="B37" s="30" t="s">
        <v>27</v>
      </c>
      <c r="C37" s="59">
        <v>44652</v>
      </c>
      <c r="D37" s="60"/>
      <c r="E37" s="60"/>
      <c r="F37" s="61"/>
    </row>
    <row r="38" spans="1:6" x14ac:dyDescent="0.2">
      <c r="A38" s="28"/>
    </row>
    <row r="39" spans="1:6" x14ac:dyDescent="0.2">
      <c r="A39" s="28"/>
    </row>
  </sheetData>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5"/>
  <sheetViews>
    <sheetView showGridLines="0" zoomScaleNormal="100" workbookViewId="0">
      <selection sqref="A1:E1"/>
    </sheetView>
  </sheetViews>
  <sheetFormatPr defaultColWidth="9.140625" defaultRowHeight="12.75" x14ac:dyDescent="0.2"/>
  <cols>
    <col min="1" max="1" width="60.140625" style="4" customWidth="1"/>
    <col min="2" max="3" width="26.42578125" style="4" customWidth="1"/>
    <col min="4" max="4" width="18.5703125" style="4" customWidth="1"/>
    <col min="5" max="5" width="25.85546875" style="4" bestFit="1" customWidth="1"/>
    <col min="6" max="16384" width="9.140625" style="4"/>
  </cols>
  <sheetData>
    <row r="1" spans="1:5" ht="33" customHeight="1" x14ac:dyDescent="0.2">
      <c r="A1" s="87" t="s">
        <v>47</v>
      </c>
      <c r="B1" s="87"/>
      <c r="C1" s="87"/>
      <c r="D1" s="87"/>
      <c r="E1" s="88"/>
    </row>
    <row r="2" spans="1:5" ht="132.75" customHeight="1" x14ac:dyDescent="0.2">
      <c r="A2" s="89" t="s">
        <v>48</v>
      </c>
      <c r="B2" s="90"/>
      <c r="C2" s="90"/>
      <c r="D2" s="90"/>
      <c r="E2" s="91"/>
    </row>
    <row r="3" spans="1:5" ht="63.75" customHeight="1" x14ac:dyDescent="0.2">
      <c r="A3" s="84" t="s">
        <v>49</v>
      </c>
      <c r="B3" s="85"/>
      <c r="C3" s="85"/>
      <c r="D3" s="85"/>
      <c r="E3" s="86"/>
    </row>
    <row r="5" spans="1:5" x14ac:dyDescent="0.2">
      <c r="A5" s="37" t="s">
        <v>50</v>
      </c>
      <c r="B5" s="38">
        <v>48</v>
      </c>
      <c r="C5" s="39" t="s">
        <v>28</v>
      </c>
    </row>
    <row r="7" spans="1:5" x14ac:dyDescent="0.2">
      <c r="A7" s="40" t="s">
        <v>29</v>
      </c>
      <c r="B7" s="40"/>
      <c r="C7" s="40"/>
      <c r="D7" s="40"/>
      <c r="E7" s="41"/>
    </row>
    <row r="8" spans="1:5" s="44" customFormat="1" ht="25.5" x14ac:dyDescent="0.2">
      <c r="A8" s="42" t="s">
        <v>30</v>
      </c>
      <c r="B8" s="43" t="s">
        <v>31</v>
      </c>
      <c r="C8" s="43" t="s">
        <v>51</v>
      </c>
      <c r="D8" s="43" t="s">
        <v>32</v>
      </c>
      <c r="E8" s="42" t="s">
        <v>33</v>
      </c>
    </row>
    <row r="9" spans="1:5" s="39" customFormat="1" x14ac:dyDescent="0.2">
      <c r="A9" s="45" t="s">
        <v>34</v>
      </c>
      <c r="B9" s="45">
        <v>5</v>
      </c>
      <c r="C9" s="45">
        <v>24</v>
      </c>
      <c r="D9" s="46">
        <v>1</v>
      </c>
      <c r="E9" s="47">
        <f>(B9*C9*D9)/$B$5</f>
        <v>2.5</v>
      </c>
    </row>
    <row r="10" spans="1:5" x14ac:dyDescent="0.2">
      <c r="A10" s="48" t="s">
        <v>35</v>
      </c>
      <c r="B10" s="48">
        <v>3</v>
      </c>
      <c r="C10" s="48">
        <v>24</v>
      </c>
      <c r="D10" s="49">
        <v>0.5</v>
      </c>
      <c r="E10" s="47">
        <f>(B10*C10*D10)/$B$5</f>
        <v>0.75</v>
      </c>
    </row>
    <row r="11" spans="1:5" x14ac:dyDescent="0.2">
      <c r="A11" s="48" t="s">
        <v>36</v>
      </c>
      <c r="B11" s="48">
        <v>2</v>
      </c>
      <c r="C11" s="48">
        <v>6</v>
      </c>
      <c r="D11" s="49">
        <v>1</v>
      </c>
      <c r="E11" s="47">
        <f>(B11*C11*D11)/$B$5</f>
        <v>0.25</v>
      </c>
    </row>
    <row r="12" spans="1:5" x14ac:dyDescent="0.2">
      <c r="A12" s="50" t="s">
        <v>60</v>
      </c>
      <c r="B12" s="50">
        <v>0</v>
      </c>
      <c r="C12" s="50">
        <v>48</v>
      </c>
      <c r="D12" s="51">
        <v>0.5</v>
      </c>
      <c r="E12" s="52">
        <f>(B12*C12*D12)/$B$5</f>
        <v>0</v>
      </c>
    </row>
    <row r="13" spans="1:5" x14ac:dyDescent="0.2">
      <c r="A13" s="50" t="s">
        <v>61</v>
      </c>
      <c r="B13" s="50">
        <v>0</v>
      </c>
      <c r="C13" s="50">
        <v>48</v>
      </c>
      <c r="D13" s="51">
        <v>0.35</v>
      </c>
      <c r="E13" s="52">
        <f t="shared" ref="E13:E20" si="0">(B13*C13*D13)/$B$5</f>
        <v>0</v>
      </c>
    </row>
    <row r="14" spans="1:5" x14ac:dyDescent="0.2">
      <c r="A14" s="50" t="s">
        <v>62</v>
      </c>
      <c r="B14" s="50">
        <v>0</v>
      </c>
      <c r="C14" s="50">
        <v>48</v>
      </c>
      <c r="D14" s="51">
        <v>0.28000000000000003</v>
      </c>
      <c r="E14" s="52">
        <f t="shared" si="0"/>
        <v>0</v>
      </c>
    </row>
    <row r="15" spans="1:5" x14ac:dyDescent="0.2">
      <c r="A15" s="50" t="s">
        <v>78</v>
      </c>
      <c r="B15" s="50">
        <v>0</v>
      </c>
      <c r="C15" s="50">
        <v>48</v>
      </c>
      <c r="D15" s="51">
        <v>0.3</v>
      </c>
      <c r="E15" s="52">
        <f t="shared" si="0"/>
        <v>0</v>
      </c>
    </row>
    <row r="16" spans="1:5" x14ac:dyDescent="0.2">
      <c r="A16" s="50" t="s">
        <v>63</v>
      </c>
      <c r="B16" s="50">
        <v>0</v>
      </c>
      <c r="C16" s="50">
        <v>48</v>
      </c>
      <c r="D16" s="51">
        <v>0.5</v>
      </c>
      <c r="E16" s="52">
        <f t="shared" si="0"/>
        <v>0</v>
      </c>
    </row>
    <row r="17" spans="1:5" x14ac:dyDescent="0.2">
      <c r="A17" s="50" t="s">
        <v>64</v>
      </c>
      <c r="B17" s="50">
        <v>0</v>
      </c>
      <c r="C17" s="50">
        <v>48</v>
      </c>
      <c r="D17" s="51">
        <v>0.4</v>
      </c>
      <c r="E17" s="52">
        <f t="shared" si="0"/>
        <v>0</v>
      </c>
    </row>
    <row r="18" spans="1:5" x14ac:dyDescent="0.2">
      <c r="A18" s="50" t="s">
        <v>75</v>
      </c>
      <c r="B18" s="50">
        <v>0</v>
      </c>
      <c r="C18" s="50">
        <v>48</v>
      </c>
      <c r="D18" s="51">
        <v>0.125</v>
      </c>
      <c r="E18" s="52">
        <f t="shared" si="0"/>
        <v>0</v>
      </c>
    </row>
    <row r="19" spans="1:5" x14ac:dyDescent="0.2">
      <c r="A19" s="50" t="s">
        <v>76</v>
      </c>
      <c r="B19" s="50">
        <v>0</v>
      </c>
      <c r="C19" s="50">
        <v>48</v>
      </c>
      <c r="D19" s="51">
        <v>0.15</v>
      </c>
      <c r="E19" s="52">
        <f t="shared" si="0"/>
        <v>0</v>
      </c>
    </row>
    <row r="20" spans="1:5" x14ac:dyDescent="0.2">
      <c r="A20" s="50" t="s">
        <v>77</v>
      </c>
      <c r="B20" s="50">
        <v>0</v>
      </c>
      <c r="C20" s="50">
        <v>48</v>
      </c>
      <c r="D20" s="51">
        <v>0.1</v>
      </c>
      <c r="E20" s="52">
        <f t="shared" si="0"/>
        <v>0</v>
      </c>
    </row>
    <row r="21" spans="1:5" s="55" customFormat="1" x14ac:dyDescent="0.2">
      <c r="A21" s="53" t="s">
        <v>37</v>
      </c>
      <c r="B21" s="53"/>
      <c r="C21" s="53"/>
      <c r="D21" s="53"/>
      <c r="E21" s="54">
        <f>SUM(E12:E20)</f>
        <v>0</v>
      </c>
    </row>
    <row r="23" spans="1:5" x14ac:dyDescent="0.2">
      <c r="A23" s="40" t="s">
        <v>38</v>
      </c>
      <c r="B23" s="40"/>
      <c r="C23" s="40"/>
      <c r="D23" s="40"/>
      <c r="E23" s="56" t="s">
        <v>56</v>
      </c>
    </row>
    <row r="24" spans="1:5" ht="25.5" x14ac:dyDescent="0.2">
      <c r="A24" s="42" t="s">
        <v>40</v>
      </c>
      <c r="B24" s="43" t="s">
        <v>31</v>
      </c>
      <c r="C24" s="43" t="s">
        <v>51</v>
      </c>
      <c r="D24" s="43" t="s">
        <v>32</v>
      </c>
      <c r="E24" s="42" t="s">
        <v>33</v>
      </c>
    </row>
    <row r="25" spans="1:5" x14ac:dyDescent="0.2">
      <c r="A25" s="45" t="s">
        <v>41</v>
      </c>
      <c r="B25" s="48">
        <v>2</v>
      </c>
      <c r="C25" s="48">
        <v>6</v>
      </c>
      <c r="D25" s="49">
        <v>1</v>
      </c>
      <c r="E25" s="47">
        <f>(B25*C25*D25)/$B$5</f>
        <v>0.25</v>
      </c>
    </row>
    <row r="26" spans="1:5" x14ac:dyDescent="0.2">
      <c r="A26" s="50" t="s">
        <v>65</v>
      </c>
      <c r="B26" s="50">
        <v>1</v>
      </c>
      <c r="C26" s="50">
        <v>48</v>
      </c>
      <c r="D26" s="57">
        <v>0.25</v>
      </c>
      <c r="E26" s="52">
        <f>(B26*C26*D26)/$B$5</f>
        <v>0.25</v>
      </c>
    </row>
    <row r="27" spans="1:5" x14ac:dyDescent="0.2">
      <c r="A27" s="50" t="s">
        <v>66</v>
      </c>
      <c r="B27" s="50">
        <v>2</v>
      </c>
      <c r="C27" s="50">
        <v>48</v>
      </c>
      <c r="D27" s="57">
        <v>0.125</v>
      </c>
      <c r="E27" s="52">
        <f>(B27*C27*D27)/$B$5</f>
        <v>0.25</v>
      </c>
    </row>
    <row r="28" spans="1:5" x14ac:dyDescent="0.2">
      <c r="A28" s="50" t="s">
        <v>67</v>
      </c>
      <c r="B28" s="50">
        <v>2</v>
      </c>
      <c r="C28" s="50">
        <v>12</v>
      </c>
      <c r="D28" s="57">
        <v>0.25</v>
      </c>
      <c r="E28" s="52">
        <f>(B28*C28*D28)/$B$5</f>
        <v>0.125</v>
      </c>
    </row>
    <row r="29" spans="1:5" s="55" customFormat="1" x14ac:dyDescent="0.2">
      <c r="A29" s="53" t="s">
        <v>37</v>
      </c>
      <c r="B29" s="53"/>
      <c r="C29" s="53"/>
      <c r="D29" s="53"/>
      <c r="E29" s="54">
        <f>SUM(E26:E28)</f>
        <v>0.625</v>
      </c>
    </row>
    <row r="31" spans="1:5" x14ac:dyDescent="0.2">
      <c r="A31" s="40" t="s">
        <v>38</v>
      </c>
      <c r="B31" s="40"/>
      <c r="C31" s="40"/>
      <c r="D31" s="40"/>
      <c r="E31" s="56" t="s">
        <v>58</v>
      </c>
    </row>
    <row r="32" spans="1:5" ht="25.5" x14ac:dyDescent="0.2">
      <c r="A32" s="58" t="s">
        <v>40</v>
      </c>
      <c r="B32" s="43" t="s">
        <v>31</v>
      </c>
      <c r="C32" s="43" t="s">
        <v>51</v>
      </c>
      <c r="D32" s="43" t="s">
        <v>32</v>
      </c>
      <c r="E32" s="58" t="s">
        <v>33</v>
      </c>
    </row>
    <row r="33" spans="1:5" x14ac:dyDescent="0.2">
      <c r="A33" s="45" t="s">
        <v>41</v>
      </c>
      <c r="B33" s="48">
        <v>2</v>
      </c>
      <c r="C33" s="48">
        <v>6</v>
      </c>
      <c r="D33" s="49">
        <v>1</v>
      </c>
      <c r="E33" s="47">
        <f>(B33*C33*D33)/$B$5</f>
        <v>0.25</v>
      </c>
    </row>
    <row r="34" spans="1:5" x14ac:dyDescent="0.2">
      <c r="A34" s="50" t="s">
        <v>68</v>
      </c>
      <c r="B34" s="50">
        <v>1</v>
      </c>
      <c r="C34" s="50">
        <v>48</v>
      </c>
      <c r="D34" s="57">
        <v>0.1</v>
      </c>
      <c r="E34" s="52">
        <f>(B34*C34*D34)/$B$5</f>
        <v>0.10000000000000002</v>
      </c>
    </row>
    <row r="35" spans="1:5" x14ac:dyDescent="0.2">
      <c r="A35" s="50" t="s">
        <v>76</v>
      </c>
      <c r="B35" s="50">
        <v>1</v>
      </c>
      <c r="C35" s="50">
        <v>48</v>
      </c>
      <c r="D35" s="57">
        <v>0.1</v>
      </c>
      <c r="E35" s="52">
        <f t="shared" ref="E35:E38" si="1">(B35*C35*D35)/$B$5</f>
        <v>0.10000000000000002</v>
      </c>
    </row>
    <row r="36" spans="1:5" x14ac:dyDescent="0.2">
      <c r="A36" s="50" t="s">
        <v>69</v>
      </c>
      <c r="B36" s="50">
        <v>1</v>
      </c>
      <c r="C36" s="50">
        <v>48</v>
      </c>
      <c r="D36" s="57">
        <v>0.1</v>
      </c>
      <c r="E36" s="52">
        <f t="shared" si="1"/>
        <v>0.10000000000000002</v>
      </c>
    </row>
    <row r="37" spans="1:5" x14ac:dyDescent="0.2">
      <c r="A37" s="50" t="s">
        <v>70</v>
      </c>
      <c r="B37" s="50">
        <v>1</v>
      </c>
      <c r="C37" s="50">
        <v>48</v>
      </c>
      <c r="D37" s="57">
        <v>0.05</v>
      </c>
      <c r="E37" s="52">
        <f t="shared" si="1"/>
        <v>5.000000000000001E-2</v>
      </c>
    </row>
    <row r="38" spans="1:5" x14ac:dyDescent="0.2">
      <c r="A38" s="50" t="s">
        <v>71</v>
      </c>
      <c r="B38" s="50">
        <v>1</v>
      </c>
      <c r="C38" s="50">
        <v>48</v>
      </c>
      <c r="D38" s="57">
        <v>0.05</v>
      </c>
      <c r="E38" s="52">
        <f t="shared" si="1"/>
        <v>5.000000000000001E-2</v>
      </c>
    </row>
    <row r="39" spans="1:5" x14ac:dyDescent="0.2">
      <c r="A39" s="50" t="s">
        <v>72</v>
      </c>
      <c r="B39" s="50">
        <v>2</v>
      </c>
      <c r="C39" s="50">
        <v>48</v>
      </c>
      <c r="D39" s="57">
        <v>0.05</v>
      </c>
      <c r="E39" s="52">
        <f>(B39*C39*D39)/$B$5</f>
        <v>0.10000000000000002</v>
      </c>
    </row>
    <row r="40" spans="1:5" s="55" customFormat="1" x14ac:dyDescent="0.2">
      <c r="A40" s="53" t="s">
        <v>37</v>
      </c>
      <c r="B40" s="53"/>
      <c r="C40" s="53"/>
      <c r="D40" s="53"/>
      <c r="E40" s="54">
        <f>SUM(E34:E39)</f>
        <v>0.5</v>
      </c>
    </row>
    <row r="42" spans="1:5" x14ac:dyDescent="0.2">
      <c r="A42" s="40" t="s">
        <v>38</v>
      </c>
      <c r="B42" s="40"/>
      <c r="C42" s="40"/>
      <c r="D42" s="40"/>
      <c r="E42" s="56" t="s">
        <v>59</v>
      </c>
    </row>
    <row r="43" spans="1:5" ht="25.5" x14ac:dyDescent="0.2">
      <c r="A43" s="58" t="s">
        <v>40</v>
      </c>
      <c r="B43" s="43" t="s">
        <v>31</v>
      </c>
      <c r="C43" s="43" t="s">
        <v>51</v>
      </c>
      <c r="D43" s="43" t="s">
        <v>32</v>
      </c>
      <c r="E43" s="58" t="s">
        <v>33</v>
      </c>
    </row>
    <row r="44" spans="1:5" x14ac:dyDescent="0.2">
      <c r="A44" s="45" t="s">
        <v>41</v>
      </c>
      <c r="B44" s="48">
        <v>2</v>
      </c>
      <c r="C44" s="48">
        <v>6</v>
      </c>
      <c r="D44" s="49">
        <v>1</v>
      </c>
      <c r="E44" s="47">
        <f>(B44*C44*D44)/$B$5</f>
        <v>0.25</v>
      </c>
    </row>
    <row r="45" spans="1:5" x14ac:dyDescent="0.2">
      <c r="A45" s="50" t="s">
        <v>73</v>
      </c>
      <c r="B45" s="50">
        <v>1</v>
      </c>
      <c r="C45" s="50">
        <v>48</v>
      </c>
      <c r="D45" s="57">
        <v>0.08</v>
      </c>
      <c r="E45" s="52">
        <f>(B45*C45*D45)/$B$5</f>
        <v>0.08</v>
      </c>
    </row>
    <row r="46" spans="1:5" x14ac:dyDescent="0.2">
      <c r="A46" s="50" t="s">
        <v>74</v>
      </c>
      <c r="B46" s="50">
        <v>1</v>
      </c>
      <c r="C46" s="50">
        <v>48</v>
      </c>
      <c r="D46" s="57">
        <v>0.1</v>
      </c>
      <c r="E46" s="52">
        <f>(B46*C46*D46)/$B$5</f>
        <v>0.10000000000000002</v>
      </c>
    </row>
    <row r="47" spans="1:5" s="55" customFormat="1" x14ac:dyDescent="0.2">
      <c r="A47" s="53" t="s">
        <v>37</v>
      </c>
      <c r="B47" s="53"/>
      <c r="C47" s="53"/>
      <c r="D47" s="53"/>
      <c r="E47" s="54">
        <f>SUM(E45:E46)</f>
        <v>0.18000000000000002</v>
      </c>
    </row>
    <row r="49" spans="1:5" x14ac:dyDescent="0.2">
      <c r="A49" s="40" t="s">
        <v>38</v>
      </c>
      <c r="B49" s="40"/>
      <c r="C49" s="40"/>
      <c r="D49" s="40"/>
      <c r="E49" s="56" t="s">
        <v>39</v>
      </c>
    </row>
    <row r="50" spans="1:5" ht="25.5" x14ac:dyDescent="0.2">
      <c r="A50" s="58" t="s">
        <v>40</v>
      </c>
      <c r="B50" s="43" t="s">
        <v>31</v>
      </c>
      <c r="C50" s="43" t="s">
        <v>51</v>
      </c>
      <c r="D50" s="43" t="s">
        <v>32</v>
      </c>
      <c r="E50" s="58" t="s">
        <v>33</v>
      </c>
    </row>
    <row r="51" spans="1:5" x14ac:dyDescent="0.2">
      <c r="A51" s="45" t="s">
        <v>41</v>
      </c>
      <c r="B51" s="48">
        <v>2</v>
      </c>
      <c r="C51" s="48">
        <v>6</v>
      </c>
      <c r="D51" s="49">
        <v>1</v>
      </c>
      <c r="E51" s="47">
        <f>(B51*C51*D51)/$B$5</f>
        <v>0.25</v>
      </c>
    </row>
    <row r="52" spans="1:5" x14ac:dyDescent="0.2">
      <c r="A52" s="50"/>
      <c r="B52" s="50"/>
      <c r="C52" s="50"/>
      <c r="D52" s="57"/>
      <c r="E52" s="52">
        <f>(B52*C52*D52)/$B$5</f>
        <v>0</v>
      </c>
    </row>
    <row r="53" spans="1:5" x14ac:dyDescent="0.2">
      <c r="A53" s="50"/>
      <c r="B53" s="50"/>
      <c r="C53" s="50"/>
      <c r="D53" s="57"/>
      <c r="E53" s="52">
        <f>(B53*C53*D53)/$B$5</f>
        <v>0</v>
      </c>
    </row>
    <row r="54" spans="1:5" x14ac:dyDescent="0.2">
      <c r="A54" s="50"/>
      <c r="B54" s="50"/>
      <c r="C54" s="50"/>
      <c r="D54" s="57"/>
      <c r="E54" s="52">
        <f>(B54*C54*D54)/$B$5</f>
        <v>0</v>
      </c>
    </row>
    <row r="55" spans="1:5" s="55" customFormat="1" x14ac:dyDescent="0.2">
      <c r="A55" s="53" t="s">
        <v>37</v>
      </c>
      <c r="B55" s="53"/>
      <c r="C55" s="53"/>
      <c r="D55" s="53"/>
      <c r="E55" s="54">
        <f>SUM(E52:E54)</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3A9995E50412140900D5B2123FCE49F" ma:contentTypeVersion="2" ma:contentTypeDescription="Create a new document." ma:contentTypeScope="" ma:versionID="eb9d4de7348d085ceaff327167f77048">
  <xsd:schema xmlns:xsd="http://www.w3.org/2001/XMLSchema" xmlns:xs="http://www.w3.org/2001/XMLSchema" xmlns:p="http://schemas.microsoft.com/office/2006/metadata/properties" xmlns:ns2="76bfd00c-972f-46bd-b530-21abc5ad134c" targetNamespace="http://schemas.microsoft.com/office/2006/metadata/properties" ma:root="true" ma:fieldsID="81f09dc57d22d677fa8b20a86e84bc67" ns2:_="">
    <xsd:import namespace="76bfd00c-972f-46bd-b530-21abc5ad134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bfd00c-972f-46bd-b530-21abc5ad13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F3FD66-62DB-42B9-951B-2625FFB745B8}">
  <ds:schemaRefs>
    <ds:schemaRef ds:uri="http://schemas.openxmlformats.org/package/2006/metadata/core-properties"/>
    <ds:schemaRef ds:uri="http://schemas.microsoft.com/office/infopath/2007/PartnerControls"/>
    <ds:schemaRef ds:uri="http://purl.org/dc/terms/"/>
    <ds:schemaRef ds:uri="http://schemas.microsoft.com/office/2006/documentManagement/types"/>
    <ds:schemaRef ds:uri="76bfd00c-972f-46bd-b530-21abc5ad134c"/>
    <ds:schemaRef ds:uri="http://schemas.microsoft.com/office/2006/metadata/properties"/>
    <ds:schemaRef ds:uri="http://www.w3.org/XML/1998/namespace"/>
    <ds:schemaRef ds:uri="http://purl.org/dc/dcmitype/"/>
    <ds:schemaRef ds:uri="http://purl.org/dc/elements/1.1/"/>
  </ds:schemaRefs>
</ds:datastoreItem>
</file>

<file path=customXml/itemProps2.xml><?xml version="1.0" encoding="utf-8"?>
<ds:datastoreItem xmlns:ds="http://schemas.openxmlformats.org/officeDocument/2006/customXml" ds:itemID="{DD8DDD09-3BB7-4EDB-A501-69AA66855E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bfd00c-972f-46bd-b530-21abc5ad13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6851B-2E43-4407-A00C-F1B5154777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Onpoint - IN RFP 22-70302 BAFO - “All Payer Claims Database Administrator” (2022-07-15)</dc:title>
  <dc:subject>R2 Clarifications - Att. C - Indiana Economic Impact Form</dc:subject>
  <dc:creator/>
  <cp:keywords/>
  <dc:description/>
  <cp:lastModifiedBy/>
  <cp:revision>1</cp:revision>
  <dcterms:created xsi:type="dcterms:W3CDTF">2020-09-17T21:17:24Z</dcterms:created>
  <dcterms:modified xsi:type="dcterms:W3CDTF">2022-07-15T12:45:23Z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0x010100A3A9995E50412140900D5B2123FCE49F</vt:lpwstr>
  </property>
</Properties>
</file>